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keyemailosu.sharepoint.com/sites/EnglishDepartmentCommunicationsTeam/Shared Documents/General/Event Planning Documentation/"/>
    </mc:Choice>
  </mc:AlternateContent>
  <xr:revisionPtr revIDLastSave="234" documentId="13_ncr:1_{EEFA9A58-26CF-4B44-B5E1-1822EBD56030}" xr6:coauthVersionLast="47" xr6:coauthVersionMax="47" xr10:uidLastSave="{7999E9B9-6604-224D-87FF-AF30B9AEAFFB}"/>
  <bookViews>
    <workbookView xWindow="0" yWindow="500" windowWidth="38400" windowHeight="21100" xr2:uid="{A7BF4828-ACD0-4927-879F-406D682080D4}"/>
  </bookViews>
  <sheets>
    <sheet name="Sheet1" sheetId="1" r:id="rId1"/>
  </sheets>
  <definedNames>
    <definedName name="_xlnm._FilterDatabase" localSheetId="0" hidden="1">Sheet1!$A$3:$E$26</definedName>
    <definedName name="EventTasks">Sheet1!$A$3:$E$26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/>
  <c r="D8" i="1"/>
  <c r="D6" i="1"/>
  <c r="D4" i="1"/>
</calcChain>
</file>

<file path=xl/sharedStrings.xml><?xml version="1.0" encoding="utf-8"?>
<sst xmlns="http://schemas.openxmlformats.org/spreadsheetml/2006/main" count="78" uniqueCount="57">
  <si>
    <t>Notes</t>
  </si>
  <si>
    <t>Venue</t>
  </si>
  <si>
    <t>Reserve Venue(s)</t>
  </si>
  <si>
    <t>1 year before</t>
  </si>
  <si>
    <t xml:space="preserve">Travel </t>
  </si>
  <si>
    <t xml:space="preserve">Make hotel reservation </t>
  </si>
  <si>
    <t>Advertise</t>
  </si>
  <si>
    <t>Create flyer</t>
  </si>
  <si>
    <t>6 months before</t>
  </si>
  <si>
    <t>Travel / Honorarium</t>
  </si>
  <si>
    <t>Send Vendor Setup Form to guest to complete and return</t>
  </si>
  <si>
    <t>5.5 months before</t>
  </si>
  <si>
    <t>Send completed Vendor Setup Form to english.fiscal@osu.edu, as well as the completed Guest Travel Form (filled out by you). The Fiscal Team will use these documents to set up a Spend Authorization &amp; coordinate guest payment. Please also include event flyer or guest invitation.</t>
  </si>
  <si>
    <t>5 months before (deadline is 6 weeks before)</t>
  </si>
  <si>
    <t>Coordination</t>
  </si>
  <si>
    <t>If applicable: Ask bookseller to attend and sell books</t>
  </si>
  <si>
    <t>5 months before</t>
  </si>
  <si>
    <t>Email guest (hotel reservation #, Video Permission form, access requests, etc.)</t>
  </si>
  <si>
    <t>10 weeks before</t>
  </si>
  <si>
    <t>If applicable, submit Purchase Requisition in Workday with quote sent by hotel. If staying at Blackwell, email SA # to them (or call)</t>
  </si>
  <si>
    <t>8 weeks before</t>
  </si>
  <si>
    <t>Book airplane ticket / rental car. Use CTP (**SA must be approved first)</t>
  </si>
  <si>
    <t>If reimbursing flight (instead of booking through CTP), send english.fiscal@osu.edu the guest's ticketed itinerary, so they can submit an Expense Report on your behalf</t>
  </si>
  <si>
    <t>7 weeks before</t>
  </si>
  <si>
    <t>Add event to department website via Communications Team Event Form</t>
  </si>
  <si>
    <t>6 weeks before</t>
  </si>
  <si>
    <t>If applicable, obtain quote for printing flyer by filling out form on UniPrint website. Once obtained, submit Purchase Requisition in Workday to print flyers. Attach quote</t>
  </si>
  <si>
    <t>5 weeks before</t>
  </si>
  <si>
    <t>If applicable, circulate event sign-up</t>
  </si>
  <si>
    <t>Meals</t>
  </si>
  <si>
    <t>If applicable, ask for attendees' &amp; guest's catering choices</t>
  </si>
  <si>
    <t>4 weeks before (deadline is 3 weeks)</t>
  </si>
  <si>
    <t>If coordinating off-site meal with guest, make reservation and email Fiscal Officer &amp; Faculty Coordinator about borrowing P Card</t>
  </si>
  <si>
    <t>4 weeks before</t>
  </si>
  <si>
    <t>Advertise on listservs (first)</t>
  </si>
  <si>
    <t>If applicable, get quote from catering contact (if adding gratuity: 18-20%). Send quote with order to English.fiscal@osu.edu. Someone from the Fiscal Team will contact the caterers to pay for the order with a department PCard</t>
  </si>
  <si>
    <t>3 weeks before (deadline is 2 weeks)</t>
  </si>
  <si>
    <t>Recording</t>
  </si>
  <si>
    <t>Deadline to receive Video Permission form; if no permission, cancel filming</t>
  </si>
  <si>
    <t>2 weeks before</t>
  </si>
  <si>
    <t>Advertise on relevant listservs (second)</t>
  </si>
  <si>
    <t>Hang flyers in Denney Hall, if applicable</t>
  </si>
  <si>
    <t>Trip itinerary - send to guest/agency and other relevant parties</t>
  </si>
  <si>
    <t>1 week before</t>
  </si>
  <si>
    <t>Advertise on relevant listservs (third)</t>
  </si>
  <si>
    <t>1 day before</t>
  </si>
  <si>
    <t>Afterwards</t>
  </si>
  <si>
    <t>Take down flyers</t>
  </si>
  <si>
    <t>3 days after</t>
  </si>
  <si>
    <t>Complete by</t>
  </si>
  <si>
    <t>Category</t>
  </si>
  <si>
    <t>Task</t>
  </si>
  <si>
    <t>Lead Time</t>
  </si>
  <si>
    <t>Event:</t>
  </si>
  <si>
    <t>Date:</t>
  </si>
  <si>
    <t>Enter the date in cell B2 in a standard date format, and Excel will fill in all the rest of the dates.</t>
  </si>
  <si>
    <t>Sample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</si>
</sst>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ptos"/>
    </font>
    <font>
      <b/>
      <sz val="12"/>
      <color theme="0"/>
      <name val="Aptos"/>
    </font>
    <font>
      <b/>
      <sz val="12"/>
      <color theme="1"/>
      <name val="Aptos"/>
    </font>
    <font>
      <u/>
      <sz val="12"/>
      <color theme="1"/>
      <name val="Aptos"/>
    </font>
    <font>
      <b/>
      <sz val="12"/>
      <color rgb="FF000000"/>
      <name val="Aptos"/>
    </font>
    <font>
      <sz val="12"/>
      <color rgb="FF000000"/>
      <name val="Aptos"/>
    </font>
    <font>
      <sz val="12"/>
      <color rgb="FFFF0000"/>
      <name val="Aptos"/>
    </font>
    <font>
      <sz val="12"/>
      <name val="Aptos"/>
    </font>
    <font>
      <sz val="14"/>
      <color theme="1"/>
      <name val="Aptos"/>
    </font>
    <font>
      <i/>
      <sz val="14"/>
      <color theme="1"/>
      <name val="Aptos"/>
    </font>
    <font>
      <b/>
      <sz val="14"/>
      <color theme="1"/>
      <name val="Aptos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1454817346722"/>
      </left>
      <right/>
      <top style="thin">
        <color theme="4" tint="0.39991454817346722"/>
      </top>
      <bottom/>
      <diagonal/>
    </border>
    <border>
      <left/>
      <right/>
      <top style="thin">
        <color theme="4" tint="0.399914548173467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/>
    <xf numFmtId="0" fontId="3" fillId="0" borderId="4" xfId="0" applyFont="1" applyBorder="1"/>
    <xf numFmtId="0" fontId="5" fillId="0" borderId="3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5" fillId="0" borderId="4" xfId="0" applyFont="1" applyBorder="1"/>
    <xf numFmtId="0" fontId="6" fillId="0" borderId="3" xfId="0" applyFont="1" applyBorder="1"/>
    <xf numFmtId="0" fontId="7" fillId="0" borderId="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5" xfId="0" applyFont="1" applyBorder="1"/>
    <xf numFmtId="14" fontId="8" fillId="0" borderId="5" xfId="0" applyNumberFormat="1" applyFont="1" applyBorder="1"/>
    <xf numFmtId="0" fontId="9" fillId="0" borderId="5" xfId="0" applyFont="1" applyBorder="1"/>
    <xf numFmtId="0" fontId="10" fillId="0" borderId="3" xfId="0" applyFont="1" applyBorder="1"/>
    <xf numFmtId="0" fontId="8" fillId="0" borderId="6" xfId="0" applyFont="1" applyBorder="1" applyAlignment="1">
      <alignment wrapText="1"/>
    </xf>
    <xf numFmtId="0" fontId="3" fillId="4" borderId="3" xfId="0" applyFont="1" applyFill="1" applyBorder="1"/>
    <xf numFmtId="0" fontId="11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 vertical="top"/>
    </xf>
    <xf numFmtId="14" fontId="4" fillId="3" borderId="0" xfId="0" applyNumberFormat="1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98BAA-7EBB-460A-86E3-4850AE3BBCB0}">
  <dimension ref="A1:G26"/>
  <sheetViews>
    <sheetView tabSelected="1" topLeftCell="A15" zoomScale="130" zoomScaleNormal="130" workbookViewId="0">
      <selection activeCell="B1" sqref="B1"/>
    </sheetView>
  </sheetViews>
  <sheetFormatPr baseColWidth="10" defaultColWidth="8.83203125" defaultRowHeight="15" x14ac:dyDescent="0.2"/>
  <cols>
    <col min="1" max="1" width="16.5" customWidth="1"/>
    <col min="2" max="2" width="32.33203125" customWidth="1"/>
    <col min="3" max="3" width="28.5" customWidth="1"/>
    <col min="4" max="4" width="16.1640625" customWidth="1"/>
    <col min="5" max="5" width="25.5" customWidth="1"/>
    <col min="7" max="7" width="47.1640625" customWidth="1"/>
  </cols>
  <sheetData>
    <row r="1" spans="1:7" ht="19" x14ac:dyDescent="0.25">
      <c r="A1" s="24" t="s">
        <v>53</v>
      </c>
      <c r="B1" s="27" t="s">
        <v>56</v>
      </c>
      <c r="C1" s="23"/>
      <c r="D1" s="3"/>
      <c r="E1" s="3"/>
    </row>
    <row r="2" spans="1:7" ht="94" customHeight="1" x14ac:dyDescent="0.2">
      <c r="A2" s="25" t="s">
        <v>54</v>
      </c>
      <c r="B2" s="28">
        <v>45833</v>
      </c>
      <c r="C2" s="26" t="s">
        <v>55</v>
      </c>
      <c r="D2" s="3"/>
      <c r="E2" s="3"/>
    </row>
    <row r="3" spans="1:7" ht="16" x14ac:dyDescent="0.2">
      <c r="A3" s="30" t="s">
        <v>50</v>
      </c>
      <c r="B3" s="4" t="s">
        <v>51</v>
      </c>
      <c r="C3" s="4" t="s">
        <v>52</v>
      </c>
      <c r="D3" s="29" t="s">
        <v>49</v>
      </c>
      <c r="E3" s="31" t="s">
        <v>0</v>
      </c>
      <c r="G3" s="1"/>
    </row>
    <row r="4" spans="1:7" ht="17" x14ac:dyDescent="0.2">
      <c r="A4" s="5" t="s">
        <v>1</v>
      </c>
      <c r="B4" s="6" t="s">
        <v>2</v>
      </c>
      <c r="C4" s="7" t="s">
        <v>3</v>
      </c>
      <c r="D4" s="8">
        <f>B2-365</f>
        <v>45468</v>
      </c>
      <c r="E4" s="9"/>
      <c r="G4" s="2"/>
    </row>
    <row r="5" spans="1:7" ht="17" x14ac:dyDescent="0.2">
      <c r="A5" s="5" t="s">
        <v>4</v>
      </c>
      <c r="B5" s="6" t="s">
        <v>5</v>
      </c>
      <c r="C5" s="7" t="s">
        <v>8</v>
      </c>
      <c r="D5" s="8">
        <f>B2-183</f>
        <v>45650</v>
      </c>
      <c r="E5" s="10"/>
    </row>
    <row r="6" spans="1:7" ht="17" x14ac:dyDescent="0.2">
      <c r="A6" s="5" t="s">
        <v>6</v>
      </c>
      <c r="B6" s="7" t="s">
        <v>7</v>
      </c>
      <c r="C6" s="7" t="s">
        <v>8</v>
      </c>
      <c r="D6" s="8">
        <f>B2-183</f>
        <v>45650</v>
      </c>
      <c r="E6" s="11"/>
    </row>
    <row r="7" spans="1:7" ht="34" x14ac:dyDescent="0.2">
      <c r="A7" s="5" t="s">
        <v>9</v>
      </c>
      <c r="B7" s="6" t="s">
        <v>10</v>
      </c>
      <c r="C7" s="7" t="s">
        <v>11</v>
      </c>
      <c r="D7" s="8">
        <f>B2-168</f>
        <v>45665</v>
      </c>
      <c r="E7" s="12"/>
    </row>
    <row r="8" spans="1:7" ht="153" x14ac:dyDescent="0.2">
      <c r="A8" s="5" t="s">
        <v>9</v>
      </c>
      <c r="B8" s="6" t="s">
        <v>12</v>
      </c>
      <c r="C8" s="6" t="s">
        <v>13</v>
      </c>
      <c r="D8" s="8">
        <f>B2-155</f>
        <v>45678</v>
      </c>
      <c r="E8" s="12"/>
    </row>
    <row r="9" spans="1:7" ht="34" x14ac:dyDescent="0.2">
      <c r="A9" s="5" t="s">
        <v>14</v>
      </c>
      <c r="B9" s="6" t="s">
        <v>15</v>
      </c>
      <c r="C9" s="7" t="s">
        <v>16</v>
      </c>
      <c r="D9" s="8">
        <f>B2-155</f>
        <v>45678</v>
      </c>
      <c r="E9" s="11"/>
    </row>
    <row r="10" spans="1:7" ht="51" x14ac:dyDescent="0.2">
      <c r="A10" s="5" t="s">
        <v>14</v>
      </c>
      <c r="B10" s="6" t="s">
        <v>17</v>
      </c>
      <c r="C10" s="7" t="s">
        <v>18</v>
      </c>
      <c r="D10" s="8">
        <f>B2-70</f>
        <v>45763</v>
      </c>
      <c r="E10" s="11"/>
    </row>
    <row r="11" spans="1:7" ht="68" x14ac:dyDescent="0.2">
      <c r="A11" s="5" t="s">
        <v>4</v>
      </c>
      <c r="B11" s="6" t="s">
        <v>19</v>
      </c>
      <c r="C11" s="7" t="s">
        <v>20</v>
      </c>
      <c r="D11" s="8">
        <f>B2-56</f>
        <v>45777</v>
      </c>
      <c r="E11" s="13"/>
    </row>
    <row r="12" spans="1:7" ht="34" x14ac:dyDescent="0.2">
      <c r="A12" s="5" t="s">
        <v>4</v>
      </c>
      <c r="B12" s="6" t="s">
        <v>21</v>
      </c>
      <c r="C12" s="7" t="s">
        <v>20</v>
      </c>
      <c r="D12" s="8">
        <f>B2-56</f>
        <v>45777</v>
      </c>
      <c r="E12" s="14"/>
    </row>
    <row r="13" spans="1:7" ht="102" x14ac:dyDescent="0.2">
      <c r="A13" s="15" t="s">
        <v>4</v>
      </c>
      <c r="B13" s="16" t="s">
        <v>22</v>
      </c>
      <c r="C13" s="17" t="s">
        <v>23</v>
      </c>
      <c r="D13" s="18">
        <f>B2-49</f>
        <v>45784</v>
      </c>
      <c r="E13" s="19"/>
    </row>
    <row r="14" spans="1:7" ht="51" x14ac:dyDescent="0.2">
      <c r="A14" s="5" t="s">
        <v>6</v>
      </c>
      <c r="B14" s="6" t="s">
        <v>24</v>
      </c>
      <c r="C14" s="7" t="s">
        <v>25</v>
      </c>
      <c r="D14" s="8">
        <f>B2-42</f>
        <v>45791</v>
      </c>
      <c r="E14" s="11"/>
    </row>
    <row r="15" spans="1:7" ht="102" x14ac:dyDescent="0.2">
      <c r="A15" s="5" t="s">
        <v>6</v>
      </c>
      <c r="B15" s="6" t="s">
        <v>26</v>
      </c>
      <c r="C15" s="7" t="s">
        <v>27</v>
      </c>
      <c r="D15" s="8">
        <f>B2-35</f>
        <v>45798</v>
      </c>
      <c r="E15" s="11"/>
    </row>
    <row r="16" spans="1:7" ht="34" x14ac:dyDescent="0.2">
      <c r="A16" s="5" t="s">
        <v>14</v>
      </c>
      <c r="B16" s="6" t="s">
        <v>28</v>
      </c>
      <c r="C16" s="7" t="s">
        <v>27</v>
      </c>
      <c r="D16" s="8">
        <f>B2-35</f>
        <v>45798</v>
      </c>
      <c r="E16" s="11"/>
    </row>
    <row r="17" spans="1:5" ht="34" x14ac:dyDescent="0.2">
      <c r="A17" s="5" t="s">
        <v>29</v>
      </c>
      <c r="B17" s="6" t="s">
        <v>30</v>
      </c>
      <c r="C17" s="6" t="s">
        <v>31</v>
      </c>
      <c r="D17" s="8">
        <f>B2-28</f>
        <v>45805</v>
      </c>
      <c r="E17" s="11"/>
    </row>
    <row r="18" spans="1:5" ht="68" x14ac:dyDescent="0.2">
      <c r="A18" s="5" t="s">
        <v>29</v>
      </c>
      <c r="B18" s="6" t="s">
        <v>32</v>
      </c>
      <c r="C18" s="7" t="s">
        <v>33</v>
      </c>
      <c r="D18" s="8">
        <f>B2-28</f>
        <v>45805</v>
      </c>
      <c r="E18" s="20"/>
    </row>
    <row r="19" spans="1:5" ht="17" x14ac:dyDescent="0.2">
      <c r="A19" s="5" t="s">
        <v>6</v>
      </c>
      <c r="B19" s="6" t="s">
        <v>34</v>
      </c>
      <c r="C19" s="7" t="s">
        <v>33</v>
      </c>
      <c r="D19" s="8">
        <f>B2-28</f>
        <v>45805</v>
      </c>
      <c r="E19" s="11"/>
    </row>
    <row r="20" spans="1:5" ht="119" x14ac:dyDescent="0.2">
      <c r="A20" s="5" t="s">
        <v>29</v>
      </c>
      <c r="B20" s="6" t="s">
        <v>35</v>
      </c>
      <c r="C20" s="6" t="s">
        <v>36</v>
      </c>
      <c r="D20" s="8">
        <f>B2-21</f>
        <v>45812</v>
      </c>
      <c r="E20" s="20"/>
    </row>
    <row r="21" spans="1:5" ht="51" x14ac:dyDescent="0.2">
      <c r="A21" s="5" t="s">
        <v>37</v>
      </c>
      <c r="B21" s="21" t="s">
        <v>38</v>
      </c>
      <c r="C21" s="7" t="s">
        <v>39</v>
      </c>
      <c r="D21" s="8">
        <f>B2-14</f>
        <v>45819</v>
      </c>
      <c r="E21" s="12"/>
    </row>
    <row r="22" spans="1:5" ht="34" x14ac:dyDescent="0.2">
      <c r="A22" s="5" t="s">
        <v>6</v>
      </c>
      <c r="B22" s="6" t="s">
        <v>40</v>
      </c>
      <c r="C22" s="7" t="s">
        <v>39</v>
      </c>
      <c r="D22" s="8">
        <f>B2-14</f>
        <v>45819</v>
      </c>
      <c r="E22" s="22"/>
    </row>
    <row r="23" spans="1:5" ht="17" x14ac:dyDescent="0.2">
      <c r="A23" s="5" t="s">
        <v>6</v>
      </c>
      <c r="B23" s="7" t="s">
        <v>41</v>
      </c>
      <c r="C23" s="7" t="s">
        <v>39</v>
      </c>
      <c r="D23" s="8">
        <f>B2-14</f>
        <v>45819</v>
      </c>
      <c r="E23" s="9"/>
    </row>
    <row r="24" spans="1:5" ht="34" x14ac:dyDescent="0.2">
      <c r="A24" s="5" t="s">
        <v>14</v>
      </c>
      <c r="B24" s="6" t="s">
        <v>42</v>
      </c>
      <c r="C24" s="7" t="s">
        <v>43</v>
      </c>
      <c r="D24" s="8">
        <f>B2-7</f>
        <v>45826</v>
      </c>
      <c r="E24" s="11"/>
    </row>
    <row r="25" spans="1:5" ht="34" x14ac:dyDescent="0.2">
      <c r="A25" s="5" t="s">
        <v>6</v>
      </c>
      <c r="B25" s="6" t="s">
        <v>44</v>
      </c>
      <c r="C25" s="7" t="s">
        <v>45</v>
      </c>
      <c r="D25" s="8">
        <f>B2-1</f>
        <v>45832</v>
      </c>
      <c r="E25" s="11"/>
    </row>
    <row r="26" spans="1:5" ht="17" x14ac:dyDescent="0.2">
      <c r="A26" s="5" t="s">
        <v>46</v>
      </c>
      <c r="B26" s="7" t="s">
        <v>47</v>
      </c>
      <c r="C26" s="7" t="s">
        <v>48</v>
      </c>
      <c r="D26" s="8">
        <f>B2+3</f>
        <v>45836</v>
      </c>
      <c r="E26" s="9"/>
    </row>
  </sheetData>
  <autoFilter ref="A3:E26" xr:uid="{35998BAA-7EBB-460A-86E3-4850AE3BBCB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e0fa4a-b1f8-4a41-8c92-8471d528b4d6">
      <Terms xmlns="http://schemas.microsoft.com/office/infopath/2007/PartnerControls"/>
    </lcf76f155ced4ddcb4097134ff3c332f>
    <TaxCatchAll xmlns="51bc140b-6894-4895-ae1e-720819f9cab9" xsi:nil="true"/>
    <SharedWithUsers xmlns="51bc140b-6894-4895-ae1e-720819f9cab9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D5A8EB91940428D1407936EB4F8CF" ma:contentTypeVersion="18" ma:contentTypeDescription="Create a new document." ma:contentTypeScope="" ma:versionID="02b1a55832ccec8822770312a8745393">
  <xsd:schema xmlns:xsd="http://www.w3.org/2001/XMLSchema" xmlns:xs="http://www.w3.org/2001/XMLSchema" xmlns:p="http://schemas.microsoft.com/office/2006/metadata/properties" xmlns:ns2="b1e0fa4a-b1f8-4a41-8c92-8471d528b4d6" xmlns:ns3="51bc140b-6894-4895-ae1e-720819f9cab9" targetNamespace="http://schemas.microsoft.com/office/2006/metadata/properties" ma:root="true" ma:fieldsID="16c1085bf83bcc04294dfabb7f5f7413" ns2:_="" ns3:_="">
    <xsd:import namespace="b1e0fa4a-b1f8-4a41-8c92-8471d528b4d6"/>
    <xsd:import namespace="51bc140b-6894-4895-ae1e-720819f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0fa4a-b1f8-4a41-8c92-8471d528b4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b434354-605c-4a24-9fd5-b21458dd1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c140b-6894-4895-ae1e-720819f9ca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22b5743-59bf-450e-8e21-1d7575e3cf2c}" ma:internalName="TaxCatchAll" ma:showField="CatchAllData" ma:web="51bc140b-6894-4895-ae1e-720819f9ca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92398-55A7-48A8-9DF5-7389F050DB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FC348-46D6-4082-ACE8-3CB147A16EA3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b1e0fa4a-b1f8-4a41-8c92-8471d528b4d6"/>
    <ds:schemaRef ds:uri="http://purl.org/dc/dcmitype/"/>
    <ds:schemaRef ds:uri="http://purl.org/dc/elements/1.1/"/>
    <ds:schemaRef ds:uri="51bc140b-6894-4895-ae1e-720819f9cab9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15DD7F6-2FE4-4E8E-B151-FD7D276FE5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e0fa4a-b1f8-4a41-8c92-8471d528b4d6"/>
    <ds:schemaRef ds:uri="51bc140b-6894-4895-ae1e-720819f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EventTasks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Cumpstone, Tess</dc:creator>
  <cp:keywords/>
  <dc:description/>
  <cp:lastModifiedBy>Bierschenk, Mike</cp:lastModifiedBy>
  <cp:revision/>
  <dcterms:created xsi:type="dcterms:W3CDTF">2023-06-20T17:31:28Z</dcterms:created>
  <dcterms:modified xsi:type="dcterms:W3CDTF">2025-01-15T16:04:23Z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0x010100FE0D5A8EB91940428D1407936EB4F8CF</vt:lpwstr>
  </property>
  <property fmtid="{D5CDD505-2E9C-101B-9397-08002B2CF9AE}" pid="3" name="Order">
    <vt:r8>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